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44525"/>
</workbook>
</file>

<file path=xl/calcChain.xml><?xml version="1.0" encoding="utf-8"?>
<calcChain xmlns="http://schemas.openxmlformats.org/spreadsheetml/2006/main">
  <c r="K34" i="1" l="1"/>
  <c r="G34" i="1"/>
  <c r="H34" i="1" s="1"/>
  <c r="D34" i="1"/>
  <c r="D33" i="1"/>
  <c r="G33" i="1" s="1"/>
  <c r="H33" i="1" s="1"/>
  <c r="G32" i="1"/>
  <c r="H32" i="1" s="1"/>
  <c r="D32" i="1"/>
  <c r="D31" i="1"/>
  <c r="G31" i="1" s="1"/>
  <c r="H31" i="1" s="1"/>
  <c r="G30" i="1"/>
  <c r="H30" i="1" s="1"/>
  <c r="D30" i="1"/>
  <c r="D29" i="1"/>
  <c r="G29" i="1" s="1"/>
  <c r="H29" i="1" s="1"/>
  <c r="G28" i="1"/>
  <c r="H28" i="1" s="1"/>
  <c r="D28" i="1"/>
  <c r="D27" i="1"/>
  <c r="G27" i="1" s="1"/>
  <c r="H27" i="1" s="1"/>
  <c r="G26" i="1"/>
  <c r="H26" i="1" s="1"/>
  <c r="D26" i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D14" i="1" s="1"/>
  <c r="F14" i="1"/>
  <c r="F12" i="1" s="1"/>
  <c r="E14" i="1"/>
  <c r="E12" i="1" s="1"/>
  <c r="G13" i="1"/>
  <c r="K19" i="1" l="1"/>
  <c r="H19" i="1"/>
  <c r="G14" i="1"/>
  <c r="H14" i="1" s="1"/>
  <c r="D12" i="1"/>
  <c r="G12" i="1" s="1"/>
  <c r="H12" i="1" s="1"/>
  <c r="K20" i="1"/>
  <c r="H20" i="1"/>
  <c r="K17" i="1"/>
  <c r="H17" i="1"/>
  <c r="K21" i="1"/>
  <c r="H21" i="1"/>
  <c r="K18" i="1"/>
  <c r="H18" i="1"/>
  <c r="K22" i="1"/>
  <c r="H22" i="1"/>
  <c r="G16" i="1"/>
  <c r="K16" i="1" l="1"/>
  <c r="H16" i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<sst xmlns="http://schemas.openxmlformats.org/spreadsheetml/2006/main" count="39" uniqueCount="38">
  <si>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</si>
  <si>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2015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</si>
  <si>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</si>
  <si>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</si>
  <si>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</si>
  <si>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</si>
  <si>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</si>
  <si>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</si>
  <si>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</si>
  <si>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</si>
  <si>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</si>
  <si>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</si>
  <si>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</si>
  <si>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</si>
  <si>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</si>
  <si>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</si>
  <si>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</si>
  <si>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</si>
  <si>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</si>
  <si>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</si>
  <si>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</si>
  <si>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</si>
  <si>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</si>
  <si>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</si>
  <si>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</si>
  <si>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</si>
  <si>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</si>
  <si>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</si>
  <si>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</si>
  <si>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</si>
  <si>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</si>
  <si>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</si>
  <si>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</si>
  <si>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</si>
  <si>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</si>
  <si>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Mtro. José de Jesús Romo Gutiérrez</t>
  </si>
  <si>
    <t>Rector de la Universidad Politécnica de Guanajuato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</si>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</sst>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1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ral/Desktop/trabajo%20vergel/FREDY/EDOS%20FIN%20RESPADO%20FIN/2015/09_Estados%20Financieros-ODES%20septiembre%202015/Estados%20Fros%20y%20Pptales%202015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"/>
      <sheetName val="NOTAS"/>
      <sheetName val="CONC INGR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</sheetNames>
    <sheetDataSet>
      <sheetData sheetId="0">
        <row r="16">
          <cell r="D16">
            <v>72182278.010000005</v>
          </cell>
          <cell r="E16">
            <v>50075502.609999999</v>
          </cell>
        </row>
        <row r="17">
          <cell r="D17">
            <v>335881.79</v>
          </cell>
          <cell r="E17">
            <v>622345.97</v>
          </cell>
        </row>
        <row r="18">
          <cell r="D18">
            <v>1015330.88</v>
          </cell>
          <cell r="E18">
            <v>54750.51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203911809.13</v>
          </cell>
        </row>
        <row r="32">
          <cell r="E32">
            <v>77133351.469999999</v>
          </cell>
        </row>
        <row r="33">
          <cell r="E33">
            <v>0</v>
          </cell>
        </row>
        <row r="34">
          <cell r="E34">
            <v>-49586668.270000003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0" zoomScaleNormal="80" workbookViewId="0">
      <selection activeCell="F19" sqref="F19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282211091.42000002</v>
      </c>
      <c r="E12" s="31">
        <f>+E14+E24</f>
        <v>211435460.15000001</v>
      </c>
      <c r="F12" s="31">
        <f>+F14+F24</f>
        <v>185844771.43000001</v>
      </c>
      <c r="G12" s="31">
        <f>+D12+E12-F12</f>
        <v>307801780.14000005</v>
      </c>
      <c r="H12" s="31">
        <f>+G12-D12</f>
        <v>25590688.720000029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50752599.089999996</v>
      </c>
      <c r="E14" s="36">
        <f>SUM(E16:E22)</f>
        <v>208625663.02000001</v>
      </c>
      <c r="F14" s="36">
        <f>SUM(F16:F22)</f>
        <v>185844771.43000001</v>
      </c>
      <c r="G14" s="31">
        <f t="shared" si="0"/>
        <v>73533490.680000007</v>
      </c>
      <c r="H14" s="36">
        <f>+G14-D14</f>
        <v>22780891.590000011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50075502.609999999</v>
      </c>
      <c r="E16" s="44">
        <v>202710674.91</v>
      </c>
      <c r="F16" s="44">
        <v>180603899.50999999</v>
      </c>
      <c r="G16" s="45">
        <f>+D16+E16-F16</f>
        <v>72182278.00999999</v>
      </c>
      <c r="H16" s="45">
        <f>+G16-D16</f>
        <v>22106775.399999991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622345.97</v>
      </c>
      <c r="E17" s="44">
        <v>4721251</v>
      </c>
      <c r="F17" s="44">
        <v>5007715.18</v>
      </c>
      <c r="G17" s="45">
        <f t="shared" ref="G17:G22" si="1">+D17+E17-F17</f>
        <v>335881.79000000004</v>
      </c>
      <c r="H17" s="45">
        <f t="shared" ref="H17:H21" si="2">+G17-D17</f>
        <v>-286464.17999999993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54750.51</v>
      </c>
      <c r="E18" s="44">
        <v>1167792.8600000001</v>
      </c>
      <c r="F18" s="44">
        <v>207212.49</v>
      </c>
      <c r="G18" s="45">
        <f t="shared" si="1"/>
        <v>1015330.8800000001</v>
      </c>
      <c r="H18" s="45">
        <f t="shared" si="2"/>
        <v>960580.37000000011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25944.25</v>
      </c>
      <c r="F20" s="44">
        <v>25944.25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231458492.33000001</v>
      </c>
      <c r="E24" s="36">
        <f>SUM(E26:E34)</f>
        <v>2809797.13</v>
      </c>
      <c r="F24" s="36">
        <f>SUM(F26:F34)</f>
        <v>0</v>
      </c>
      <c r="G24" s="36">
        <f>+D24+E24-F24</f>
        <v>234268289.46000001</v>
      </c>
      <c r="H24" s="36">
        <f>+G24-D24</f>
        <v>2809797.1299999952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203911809.13</v>
      </c>
      <c r="E28" s="44">
        <v>1022316.74</v>
      </c>
      <c r="F28" s="44">
        <v>0</v>
      </c>
      <c r="G28" s="45">
        <f t="shared" si="3"/>
        <v>204934125.87</v>
      </c>
      <c r="H28" s="45">
        <f t="shared" si="4"/>
        <v>1022316.7400000095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77133351.469999999</v>
      </c>
      <c r="E29" s="44">
        <v>1787480.39</v>
      </c>
      <c r="F29" s="44">
        <v>0</v>
      </c>
      <c r="G29" s="45">
        <f t="shared" si="3"/>
        <v>78920831.859999999</v>
      </c>
      <c r="H29" s="45">
        <f t="shared" si="4"/>
        <v>1787480.3900000006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-49586668.270000003</v>
      </c>
      <c r="E31" s="44">
        <v>0</v>
      </c>
      <c r="F31" s="44">
        <v>0</v>
      </c>
      <c r="G31" s="45">
        <f t="shared" si="3"/>
        <v>-49586668.270000003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59"/>
      <c r="C40" s="59"/>
      <c r="D40" s="58"/>
      <c r="E40" s="60"/>
      <c r="F40" s="60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1" t="s">
        <v>34</v>
      </c>
      <c r="C41" s="61"/>
      <c r="D41" s="62"/>
      <c r="E41" s="61" t="s">
        <v>35</v>
      </c>
      <c r="F41" s="61"/>
      <c r="G41" s="61"/>
      <c r="I41" s="63"/>
      <c r="J41" s="6"/>
      <c r="P41" s="6"/>
      <c r="Q41" s="6"/>
    </row>
    <row r="42" spans="1:17" ht="14.1" customHeight="1" x14ac:dyDescent="0.2">
      <c r="A42" s="6"/>
      <c r="B42" s="64" t="s">
        <v>36</v>
      </c>
      <c r="C42" s="64"/>
      <c r="D42" s="65"/>
      <c r="E42" s="64" t="s">
        <v>37</v>
      </c>
      <c r="F42" s="64"/>
      <c r="G42" s="64"/>
      <c r="I42" s="63"/>
      <c r="J42" s="6"/>
      <c r="P42" s="6"/>
      <c r="Q42" s="6"/>
    </row>
    <row r="43" spans="1:17" x14ac:dyDescent="0.2">
      <c r="B43" s="6"/>
      <c r="C43" s="6"/>
      <c r="D43" s="66"/>
      <c r="E43" s="6"/>
      <c r="F43" s="6"/>
    </row>
    <row r="44" spans="1:17" x14ac:dyDescent="0.2">
      <c r="B44" s="6"/>
      <c r="C44" s="6"/>
      <c r="D44" s="66"/>
      <c r="E44" s="6"/>
      <c r="F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2017-07-24T00:52:16Z</dcterms:created>
  <dcterms:modified xsi:type="dcterms:W3CDTF">2017-07-24T00:52:51Z</dcterms:modified>
</cp:coreProperties>
</file>