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FE" sheetId="1" r:id="rId1"/>
  </sheets>
  <definedNames>
    <definedName name="_xlnm.Print_Area" localSheetId="0">EFE!$A$1:$Q$57</definedName>
  </definedNames>
  <calcPr calcId="144525"/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  <c r="P43" i="1" l="1"/>
  <c r="P48" i="1" s="1"/>
  <c r="O43" i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<sst xmlns="http://schemas.openxmlformats.org/spreadsheetml/2006/main" count="68" uniqueCount="59">
  <si>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</si>
  <si>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2015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</si>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</sst>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6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4" fontId="0" fillId="0" borderId="0" xfId="0" applyNumberFormat="1"/>
    <xf numFmtId="4" fontId="2" fillId="0" borderId="0" xfId="0" applyNumberFormat="1" applyFont="1"/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4" fontId="2" fillId="0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center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showWhiteSpace="0" zoomScale="80" zoomScaleNormal="80" workbookViewId="0">
      <selection activeCell="D15" sqref="D15:F15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52235439.119999997</v>
      </c>
      <c r="H14" s="35">
        <f>SUM(H15:H25)</f>
        <v>79820817.670000002</v>
      </c>
      <c r="I14" s="31"/>
      <c r="J14" s="31"/>
      <c r="K14" s="33" t="s">
        <v>8</v>
      </c>
      <c r="L14" s="33"/>
      <c r="M14" s="33"/>
      <c r="N14" s="33"/>
      <c r="O14" s="35">
        <f>O15+O16+O17</f>
        <v>55549413.939999998</v>
      </c>
      <c r="P14" s="35">
        <f>P15+P16+P17</f>
        <v>7395907.25</v>
      </c>
      <c r="Q14" s="29"/>
    </row>
    <row r="15" spans="1:17" ht="15" customHeight="1" x14ac:dyDescent="0.25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55549413.939999998</v>
      </c>
      <c r="P15" s="40">
        <v>7395907.25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41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1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1"/>
      <c r="D19" s="36" t="s">
        <v>16</v>
      </c>
      <c r="E19" s="36"/>
      <c r="F19" s="36"/>
      <c r="G19" s="40">
        <v>1213207.53</v>
      </c>
      <c r="H19" s="40">
        <v>39893.9</v>
      </c>
      <c r="I19" s="31"/>
      <c r="J19" s="31"/>
      <c r="K19" s="42" t="s">
        <v>17</v>
      </c>
      <c r="L19" s="42"/>
      <c r="M19" s="42"/>
      <c r="N19" s="42"/>
      <c r="O19" s="35">
        <f>SUM(O20:O22)</f>
        <v>2809797.13</v>
      </c>
      <c r="P19" s="35">
        <f>SUM(P20:P22)</f>
        <v>6219869.6399999997</v>
      </c>
      <c r="Q19" s="29"/>
    </row>
    <row r="20" spans="1:17" ht="15" customHeight="1" x14ac:dyDescent="0.2">
      <c r="A20" s="30"/>
      <c r="B20" s="31"/>
      <c r="C20" s="41"/>
      <c r="D20" s="36" t="s">
        <v>18</v>
      </c>
      <c r="E20" s="36"/>
      <c r="F20" s="36"/>
      <c r="G20" s="40">
        <v>709702.9</v>
      </c>
      <c r="H20" s="40">
        <v>4125443.94</v>
      </c>
      <c r="I20" s="31"/>
      <c r="J20" s="31"/>
      <c r="K20" s="28"/>
      <c r="L20" s="41" t="s">
        <v>10</v>
      </c>
      <c r="M20" s="41"/>
      <c r="N20" s="41"/>
      <c r="O20" s="43">
        <v>2809797.13</v>
      </c>
      <c r="P20" s="40">
        <v>6219869.6399999997</v>
      </c>
      <c r="Q20" s="29"/>
    </row>
    <row r="21" spans="1:17" ht="15" customHeight="1" x14ac:dyDescent="0.2">
      <c r="A21" s="30"/>
      <c r="B21" s="31"/>
      <c r="C21" s="41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0</v>
      </c>
      <c r="P21" s="37">
        <v>0</v>
      </c>
      <c r="Q21" s="29"/>
    </row>
    <row r="22" spans="1:17" ht="28.5" customHeight="1" x14ac:dyDescent="0.2">
      <c r="A22" s="30"/>
      <c r="B22" s="31"/>
      <c r="C22" s="41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1"/>
      <c r="D23" s="36" t="s">
        <v>22</v>
      </c>
      <c r="E23" s="36"/>
      <c r="F23" s="36"/>
      <c r="G23" s="40">
        <v>23777821.309999999</v>
      </c>
      <c r="H23" s="40">
        <v>33151184.140000001</v>
      </c>
      <c r="I23" s="31"/>
      <c r="J23" s="31"/>
      <c r="K23" s="33" t="s">
        <v>23</v>
      </c>
      <c r="L23" s="33"/>
      <c r="M23" s="33"/>
      <c r="N23" s="33"/>
      <c r="O23" s="35">
        <f>O14-O19</f>
        <v>52739616.809999995</v>
      </c>
      <c r="P23" s="35">
        <f>P14-P19</f>
        <v>1176037.6100000003</v>
      </c>
      <c r="Q23" s="29"/>
    </row>
    <row r="24" spans="1:17" ht="15" customHeight="1" x14ac:dyDescent="0.2">
      <c r="A24" s="30"/>
      <c r="B24" s="31"/>
      <c r="C24" s="41"/>
      <c r="D24" s="36" t="s">
        <v>24</v>
      </c>
      <c r="E24" s="36"/>
      <c r="F24" s="36"/>
      <c r="G24" s="40">
        <v>26359844.98</v>
      </c>
      <c r="H24" s="40">
        <v>42382138.710000001</v>
      </c>
      <c r="I24" s="31"/>
      <c r="J24" s="31"/>
      <c r="Q24" s="29"/>
    </row>
    <row r="25" spans="1:17" ht="15" customHeight="1" x14ac:dyDescent="0.2">
      <c r="A25" s="30"/>
      <c r="B25" s="31"/>
      <c r="C25" s="41"/>
      <c r="D25" s="36" t="s">
        <v>25</v>
      </c>
      <c r="E25" s="36"/>
      <c r="F25" s="44"/>
      <c r="G25" s="40">
        <v>174862.4</v>
      </c>
      <c r="H25" s="40">
        <v>122156.98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56631633.620000005</v>
      </c>
      <c r="H27" s="35">
        <f>SUM(H28:H46)</f>
        <v>75212595.909999996</v>
      </c>
      <c r="I27" s="31"/>
      <c r="J27" s="31"/>
      <c r="K27" s="32"/>
      <c r="L27" s="31"/>
      <c r="M27" s="44"/>
      <c r="N27" s="44"/>
      <c r="O27" s="34"/>
      <c r="P27" s="34"/>
      <c r="Q27" s="29"/>
    </row>
    <row r="28" spans="1:17" ht="15" customHeight="1" x14ac:dyDescent="0.2">
      <c r="A28" s="30"/>
      <c r="B28" s="31"/>
      <c r="C28" s="42"/>
      <c r="D28" s="36" t="s">
        <v>27</v>
      </c>
      <c r="E28" s="36"/>
      <c r="F28" s="36"/>
      <c r="G28" s="40">
        <v>41427489.07</v>
      </c>
      <c r="H28" s="40">
        <v>52235950.520000003</v>
      </c>
      <c r="I28" s="31"/>
      <c r="J28" s="31"/>
      <c r="K28" s="42" t="s">
        <v>8</v>
      </c>
      <c r="L28" s="42"/>
      <c r="M28" s="42"/>
      <c r="N28" s="42"/>
      <c r="O28" s="35">
        <f>O29+O32</f>
        <v>-24522137.579999998</v>
      </c>
      <c r="P28" s="35">
        <f>P29+P32</f>
        <v>22954118.379999999</v>
      </c>
      <c r="Q28" s="29"/>
    </row>
    <row r="29" spans="1:17" ht="15" customHeight="1" x14ac:dyDescent="0.2">
      <c r="A29" s="30"/>
      <c r="B29" s="31"/>
      <c r="C29" s="42"/>
      <c r="D29" s="36" t="s">
        <v>28</v>
      </c>
      <c r="E29" s="36"/>
      <c r="F29" s="36"/>
      <c r="G29" s="40">
        <v>3932530.49</v>
      </c>
      <c r="H29" s="40">
        <v>5220514.4800000004</v>
      </c>
      <c r="I29" s="31"/>
      <c r="J29" s="4"/>
      <c r="K29" s="4"/>
      <c r="L29" s="41" t="s">
        <v>29</v>
      </c>
      <c r="M29" s="41"/>
      <c r="N29" s="41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2"/>
      <c r="D30" s="36" t="s">
        <v>30</v>
      </c>
      <c r="E30" s="36"/>
      <c r="F30" s="36"/>
      <c r="G30" s="40">
        <v>9780835.5600000005</v>
      </c>
      <c r="H30" s="40">
        <v>14663716.109999999</v>
      </c>
      <c r="I30" s="31"/>
      <c r="J30" s="31"/>
      <c r="K30" s="42"/>
      <c r="L30" s="41" t="s">
        <v>31</v>
      </c>
      <c r="M30" s="41"/>
      <c r="N30" s="41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2"/>
      <c r="L31" s="41" t="s">
        <v>32</v>
      </c>
      <c r="M31" s="41"/>
      <c r="N31" s="41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2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2"/>
      <c r="L32" s="38" t="s">
        <v>34</v>
      </c>
      <c r="M32" s="38"/>
      <c r="N32" s="38"/>
      <c r="O32" s="40">
        <v>-24522137.579999998</v>
      </c>
      <c r="P32" s="40">
        <v>22954118.379999999</v>
      </c>
      <c r="Q32" s="29"/>
    </row>
    <row r="33" spans="1:17" ht="15" customHeight="1" x14ac:dyDescent="0.2">
      <c r="A33" s="30"/>
      <c r="B33" s="31"/>
      <c r="C33" s="42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2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1714509.33</v>
      </c>
      <c r="P34" s="35">
        <f>P35+P38</f>
        <v>16389117.15</v>
      </c>
      <c r="Q34" s="29"/>
    </row>
    <row r="35" spans="1:17" ht="15" customHeight="1" x14ac:dyDescent="0.2">
      <c r="A35" s="30"/>
      <c r="B35" s="31"/>
      <c r="C35" s="42"/>
      <c r="D35" s="36" t="s">
        <v>37</v>
      </c>
      <c r="E35" s="36"/>
      <c r="F35" s="36"/>
      <c r="G35" s="40">
        <v>1490778.5</v>
      </c>
      <c r="H35" s="40">
        <v>3092414.8</v>
      </c>
      <c r="I35" s="31"/>
      <c r="J35" s="31"/>
      <c r="K35" s="4"/>
      <c r="L35" s="41" t="s">
        <v>38</v>
      </c>
      <c r="M35" s="41"/>
      <c r="N35" s="41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2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2"/>
      <c r="L36" s="41" t="s">
        <v>31</v>
      </c>
      <c r="M36" s="41"/>
      <c r="N36" s="41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2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2"/>
      <c r="L37" s="41" t="s">
        <v>32</v>
      </c>
      <c r="M37" s="41"/>
      <c r="N37" s="41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2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2"/>
      <c r="L38" s="38" t="s">
        <v>42</v>
      </c>
      <c r="M38" s="38"/>
      <c r="N38" s="38"/>
      <c r="O38" s="40">
        <v>1714509.33</v>
      </c>
      <c r="P38" s="40">
        <v>16389117.15</v>
      </c>
      <c r="Q38" s="29"/>
    </row>
    <row r="39" spans="1:17" ht="15" customHeight="1" x14ac:dyDescent="0.2">
      <c r="A39" s="30"/>
      <c r="B39" s="31"/>
      <c r="C39" s="42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2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-26236646.909999996</v>
      </c>
      <c r="P40" s="35">
        <f>P28-P34</f>
        <v>6565001.2299999986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2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2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G48+O23+O40</f>
        <v>22106775.399999991</v>
      </c>
      <c r="P43" s="46">
        <f>H48+P23+P40</f>
        <v>12349260.600000005</v>
      </c>
      <c r="Q43" s="29"/>
    </row>
    <row r="44" spans="1:17" ht="15" customHeight="1" x14ac:dyDescent="0.2">
      <c r="A44" s="30"/>
      <c r="B44" s="31"/>
      <c r="C44" s="42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2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0">
        <v>50075502.609999999</v>
      </c>
      <c r="P47" s="40">
        <v>37726242.009999998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G14-G27</f>
        <v>-4396194.5000000075</v>
      </c>
      <c r="H48" s="46">
        <f>H14-H27</f>
        <v>4608221.7600000054</v>
      </c>
      <c r="I48" s="48"/>
      <c r="J48" s="45" t="s">
        <v>53</v>
      </c>
      <c r="K48" s="45"/>
      <c r="L48" s="45"/>
      <c r="M48" s="45"/>
      <c r="N48" s="45"/>
      <c r="O48" s="46">
        <f>+O47+O43</f>
        <v>72182278.00999999</v>
      </c>
      <c r="P48" s="46">
        <f>+P43+P47</f>
        <v>50075502.609999999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Q49" s="49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5"/>
      <c r="G55" s="65"/>
      <c r="H55" s="61"/>
      <c r="I55" s="62"/>
      <c r="J55" s="62"/>
      <c r="K55" s="4"/>
      <c r="L55" s="4"/>
      <c r="M55" s="4"/>
      <c r="N55" s="4"/>
      <c r="O55" s="60"/>
      <c r="P55" s="4"/>
      <c r="Q55" s="4"/>
    </row>
    <row r="56" spans="1:17" ht="14.1" customHeight="1" x14ac:dyDescent="0.2">
      <c r="A56" s="4"/>
      <c r="B56" s="66"/>
      <c r="C56" s="4"/>
      <c r="D56" s="67" t="s">
        <v>55</v>
      </c>
      <c r="E56" s="67"/>
      <c r="F56" s="68"/>
      <c r="G56" s="68"/>
      <c r="H56" s="4"/>
      <c r="I56" s="69"/>
      <c r="J56" s="4"/>
      <c r="K56" s="4"/>
      <c r="M56" s="70" t="s">
        <v>56</v>
      </c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57</v>
      </c>
      <c r="E57" s="72"/>
      <c r="F57" s="72"/>
      <c r="G57" s="72"/>
      <c r="H57" s="4"/>
      <c r="I57" s="69"/>
      <c r="J57" s="4"/>
      <c r="K57" s="4"/>
      <c r="M57" s="73" t="s">
        <v>58</v>
      </c>
      <c r="N57" s="73"/>
      <c r="O57" s="73"/>
      <c r="P57" s="4"/>
      <c r="Q57" s="4"/>
    </row>
    <row r="58" spans="1:17" x14ac:dyDescent="0.2">
      <c r="K58" s="4"/>
      <c r="L58" s="4"/>
      <c r="M58" s="4"/>
      <c r="N58" s="4"/>
      <c r="O58" s="60"/>
      <c r="P58" s="4"/>
    </row>
  </sheetData>
  <sheetProtection formatCells="0" selectLockedCells="1"/>
  <mergeCells count="60">
    <mergeCell ref="D57:E57"/>
    <mergeCell ref="F57:G57"/>
    <mergeCell ref="M57:O57"/>
    <mergeCell ref="D44:F44"/>
    <mergeCell ref="D46:F46"/>
    <mergeCell ref="J47:N47"/>
    <mergeCell ref="C48:F48"/>
    <mergeCell ref="J48:N48"/>
    <mergeCell ref="D56:E56"/>
    <mergeCell ref="F56:G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2017-07-24T02:13:00Z</dcterms:created>
  <dcterms:modified xsi:type="dcterms:W3CDTF">2017-07-24T02:14:46Z</dcterms:modified>
</cp:coreProperties>
</file>